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020" activeTab="0"/>
  </bookViews>
  <sheets>
    <sheet name="ТРАФАРЕТ" sheetId="1" r:id="rId1"/>
  </sheets>
  <definedNames>
    <definedName name="_xlnm.Print_Area" localSheetId="0">'ТРАФАРЕТ'!$A$1:$R$36</definedName>
  </definedNames>
  <calcPr fullCalcOnLoad="1" fullPrecision="0"/>
</workbook>
</file>

<file path=xl/sharedStrings.xml><?xml version="1.0" encoding="utf-8"?>
<sst xmlns="http://schemas.openxmlformats.org/spreadsheetml/2006/main" count="73" uniqueCount="61">
  <si>
    <t>Руководитель</t>
  </si>
  <si>
    <t>Главный бухгалтер</t>
  </si>
  <si>
    <t>в том числе:</t>
  </si>
  <si>
    <t>Руководящие работники (руководитель, заместители руководителя, главный бухгалтер)</t>
  </si>
  <si>
    <t>Учебно-вспомогательный персонал (вожатый, помощник воспитателя, секретарь учебной части, младший воспитатель, дежурный по режиму, диспетчер образовательного учреждения, старший дежурный по режиму)</t>
  </si>
  <si>
    <t>Рабочие</t>
  </si>
  <si>
    <t>Мастера производственного обучения</t>
  </si>
  <si>
    <t>Воспитатели</t>
  </si>
  <si>
    <t>Педагоги дополнительного образования</t>
  </si>
  <si>
    <t>Работники учреждения, всего</t>
  </si>
  <si>
    <t>№ п/п</t>
  </si>
  <si>
    <t>A</t>
  </si>
  <si>
    <t>B</t>
  </si>
  <si>
    <t>3.1</t>
  </si>
  <si>
    <t>3.2</t>
  </si>
  <si>
    <t>3.3</t>
  </si>
  <si>
    <t>3.4</t>
  </si>
  <si>
    <t>3.5</t>
  </si>
  <si>
    <t>3.6</t>
  </si>
  <si>
    <t>Прочий персонал (специалисты, служащие)</t>
  </si>
  <si>
    <t xml:space="preserve">Прочие педработники </t>
  </si>
  <si>
    <t xml:space="preserve">Наименование учреждения </t>
  </si>
  <si>
    <t xml:space="preserve">Педагогические работники </t>
  </si>
  <si>
    <t>из них:</t>
  </si>
  <si>
    <t>5.1</t>
  </si>
  <si>
    <t>5.2</t>
  </si>
  <si>
    <t>5.3</t>
  </si>
  <si>
    <t>Медицинский персонал</t>
  </si>
  <si>
    <t>Врачи</t>
  </si>
  <si>
    <t>Средний мед.персонал</t>
  </si>
  <si>
    <t>Младший мед.персонал</t>
  </si>
  <si>
    <t>Категория персонала</t>
  </si>
  <si>
    <t xml:space="preserve">Среднесписочная численность работников за период с начала года, чел. </t>
  </si>
  <si>
    <t>внешних совместителей**</t>
  </si>
  <si>
    <t>списочного состава (без внешних совместителей)</t>
  </si>
  <si>
    <t>внешних совместителей</t>
  </si>
  <si>
    <t>по бюджету (основное место работы - бюджетные подразделения)</t>
  </si>
  <si>
    <t>по внебюджету (основное место работы - внебюджетные подразделения)</t>
  </si>
  <si>
    <t>за счет бюджетных средств</t>
  </si>
  <si>
    <t>Итого - ФЗП и сумма средств, начисленная  по договорам за счет всех источников, рублей</t>
  </si>
  <si>
    <t>в том числе работников списочного состава, рублей</t>
  </si>
  <si>
    <t xml:space="preserve">Среднемесячная заработная плата за период с начала года (с учетом средств, полученных  по договорам) всего, рублей </t>
  </si>
  <si>
    <t>13= гр.5 +гр.6+ гр.9+гр.10</t>
  </si>
  <si>
    <t>14= гр.7 +гр.8+ гр.11+гр.12</t>
  </si>
  <si>
    <t>15=(гр.13+гр.7+гр.8)/
(гр.1+гр.2+гр.3+гр.4)/
кол-во месяцев в отчетном периоде</t>
  </si>
  <si>
    <t>кол-во месяцев в отчетном периоде</t>
  </si>
  <si>
    <t>**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</t>
  </si>
  <si>
    <t>списочного состава 
(без внешних совместителей)*</t>
  </si>
  <si>
    <t>списочного состава 
(без внешних совместителей)</t>
  </si>
  <si>
    <t>за счет внебюджетных средств</t>
  </si>
  <si>
    <t>16=(гр.13/
(гр.1+гр.2)
/кол-во месяцев в отчетном периоде</t>
  </si>
  <si>
    <t xml:space="preserve">Фонд  заработной платы, начисленный  за период с начала года 
(без начислений) (КОСГУ - 211), рублей </t>
  </si>
  <si>
    <t>Средний размер заработной платы</t>
  </si>
  <si>
    <t>Учителя, осуществляющие учебную нагрузку</t>
  </si>
  <si>
    <t>Преподаватели, осуществляющие учебную нагрузку</t>
  </si>
  <si>
    <t xml:space="preserve">Денежное вознаграждение, начисленное  по договорам 
гражданско-правового характера (КОСГУ - 226), рублей </t>
  </si>
  <si>
    <t>* Показывается среднесписочная численность работников (допускается заполнение с десятичным знаком)</t>
  </si>
  <si>
    <t>ГБОУ НПО РО ПУ № 5</t>
  </si>
  <si>
    <t>Греховодова М.Н.</t>
  </si>
  <si>
    <t>Л.Э. Цагикян</t>
  </si>
  <si>
    <t xml:space="preserve"> за январь - декабрь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</si>
</sst>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6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name val="Arial Cyr"/>
      <family val="0"/>
    </font>
    <font>
      <b/>
      <sz val="12.5"/>
      <color indexed="8"/>
      <name val="Times New Roman"/>
      <family val="1"/>
    </font>
    <font>
      <b/>
      <sz val="12.5"/>
      <name val="Arial Cyr"/>
      <family val="0"/>
    </font>
    <font>
      <sz val="13"/>
      <color indexed="8"/>
      <name val="Times New Roman"/>
      <family val="2"/>
    </font>
    <font>
      <i/>
      <sz val="12"/>
      <color indexed="8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52" applyFont="1" applyAlignment="1">
      <alignment wrapText="1"/>
      <protection/>
    </xf>
    <xf numFmtId="0" fontId="1" fillId="0" borderId="0" xfId="52" applyAlignment="1">
      <alignment horizontal="center"/>
      <protection/>
    </xf>
    <xf numFmtId="0" fontId="18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center" wrapText="1"/>
      <protection/>
    </xf>
    <xf numFmtId="0" fontId="1" fillId="0" borderId="0" xfId="52" applyBorder="1" applyAlignment="1">
      <alignment vertical="center" wrapText="1"/>
      <protection/>
    </xf>
    <xf numFmtId="0" fontId="1" fillId="0" borderId="0" xfId="52" applyAlignment="1">
      <alignment wrapText="1"/>
      <protection/>
    </xf>
    <xf numFmtId="0" fontId="9" fillId="0" borderId="10" xfId="52" applyFont="1" applyBorder="1" applyAlignment="1">
      <alignment horizontal="center" vertical="center"/>
      <protection/>
    </xf>
    <xf numFmtId="0" fontId="1" fillId="0" borderId="0" xfId="52">
      <alignment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9" fillId="0" borderId="12" xfId="52" applyFont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9" fillId="0" borderId="11" xfId="52" applyFont="1" applyBorder="1" applyAlignment="1">
      <alignment horizontal="left" vertical="center" wrapText="1"/>
      <protection/>
    </xf>
    <xf numFmtId="0" fontId="22" fillId="0" borderId="0" xfId="0" applyFont="1" applyAlignment="1">
      <alignment vertical="center"/>
    </xf>
    <xf numFmtId="0" fontId="23" fillId="0" borderId="0" xfId="52" applyFont="1">
      <alignment/>
      <protection/>
    </xf>
    <xf numFmtId="49" fontId="24" fillId="0" borderId="10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vertical="center" wrapText="1"/>
      <protection/>
    </xf>
    <xf numFmtId="0" fontId="25" fillId="0" borderId="0" xfId="0" applyFont="1" applyAlignment="1">
      <alignment/>
    </xf>
    <xf numFmtId="0" fontId="18" fillId="0" borderId="0" xfId="52" applyFont="1" applyAlignment="1">
      <alignment horizontal="right" wrapText="1"/>
      <protection/>
    </xf>
    <xf numFmtId="0" fontId="27" fillId="0" borderId="0" xfId="0" applyFont="1" applyAlignment="1">
      <alignment vertical="center" wrapText="1"/>
    </xf>
    <xf numFmtId="0" fontId="1" fillId="0" borderId="10" xfId="52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1" fillId="24" borderId="13" xfId="52" applyFont="1" applyFill="1" applyBorder="1" applyAlignment="1">
      <alignment horizontal="center" vertical="center"/>
      <protection/>
    </xf>
    <xf numFmtId="0" fontId="21" fillId="24" borderId="11" xfId="52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left" vertical="center" wrapText="1"/>
      <protection/>
    </xf>
    <xf numFmtId="4" fontId="9" fillId="0" borderId="0" xfId="52" applyNumberFormat="1" applyFont="1" applyBorder="1" applyAlignment="1" applyProtection="1">
      <alignment horizontal="right"/>
      <protection/>
    </xf>
    <xf numFmtId="4" fontId="9" fillId="0" borderId="0" xfId="52" applyNumberFormat="1" applyFont="1" applyBorder="1" applyAlignment="1" applyProtection="1">
      <alignment horizontal="right"/>
      <protection locked="0"/>
    </xf>
    <xf numFmtId="168" fontId="9" fillId="0" borderId="0" xfId="52" applyNumberFormat="1" applyFont="1" applyBorder="1" applyAlignment="1" applyProtection="1">
      <alignment horizontal="right"/>
      <protection/>
    </xf>
    <xf numFmtId="168" fontId="9" fillId="0" borderId="0" xfId="52" applyNumberFormat="1" applyFont="1" applyBorder="1" applyAlignment="1" applyProtection="1">
      <alignment horizontal="right"/>
      <protection locked="0"/>
    </xf>
    <xf numFmtId="4" fontId="9" fillId="0" borderId="0" xfId="52" applyNumberFormat="1" applyFont="1" applyFill="1" applyBorder="1" applyAlignment="1" applyProtection="1">
      <alignment horizontal="right"/>
      <protection/>
    </xf>
    <xf numFmtId="0" fontId="18" fillId="0" borderId="0" xfId="52" applyFont="1" applyAlignment="1">
      <alignment horizontal="left" wrapText="1"/>
      <protection/>
    </xf>
    <xf numFmtId="0" fontId="29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4" fontId="9" fillId="0" borderId="10" xfId="52" applyNumberFormat="1" applyFont="1" applyBorder="1" applyAlignment="1" applyProtection="1">
      <alignment horizontal="right" vertical="center"/>
      <protection/>
    </xf>
    <xf numFmtId="4" fontId="9" fillId="0" borderId="10" xfId="52" applyNumberFormat="1" applyFont="1" applyBorder="1" applyAlignment="1" applyProtection="1">
      <alignment horizontal="right" vertical="center"/>
      <protection locked="0"/>
    </xf>
    <xf numFmtId="4" fontId="9" fillId="0" borderId="10" xfId="52" applyNumberFormat="1" applyFont="1" applyFill="1" applyBorder="1" applyAlignment="1" applyProtection="1">
      <alignment horizontal="right" vertical="center"/>
      <protection/>
    </xf>
    <xf numFmtId="4" fontId="24" fillId="0" borderId="10" xfId="52" applyNumberFormat="1" applyFont="1" applyBorder="1" applyAlignment="1" applyProtection="1">
      <alignment horizontal="right" vertical="center"/>
      <protection/>
    </xf>
    <xf numFmtId="4" fontId="24" fillId="0" borderId="10" xfId="52" applyNumberFormat="1" applyFont="1" applyBorder="1" applyAlignment="1" applyProtection="1">
      <alignment horizontal="right" vertical="center"/>
      <protection locked="0"/>
    </xf>
    <xf numFmtId="4" fontId="24" fillId="0" borderId="10" xfId="52" applyNumberFormat="1" applyFont="1" applyFill="1" applyBorder="1" applyAlignment="1" applyProtection="1">
      <alignment horizontal="right" vertical="center"/>
      <protection/>
    </xf>
    <xf numFmtId="4" fontId="1" fillId="25" borderId="10" xfId="52" applyNumberFormat="1" applyFont="1" applyFill="1" applyBorder="1" applyAlignment="1" applyProtection="1">
      <alignment horizontal="right" vertical="center"/>
      <protection/>
    </xf>
    <xf numFmtId="4" fontId="9" fillId="24" borderId="13" xfId="52" applyNumberFormat="1" applyFont="1" applyFill="1" applyBorder="1" applyAlignment="1" applyProtection="1">
      <alignment horizontal="right" vertical="center"/>
      <protection/>
    </xf>
    <xf numFmtId="0" fontId="1" fillId="25" borderId="10" xfId="52" applyFill="1" applyBorder="1" applyAlignment="1" applyProtection="1">
      <alignment horizontal="center"/>
      <protection/>
    </xf>
    <xf numFmtId="0" fontId="1" fillId="25" borderId="12" xfId="52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9" fillId="25" borderId="10" xfId="52" applyFont="1" applyFill="1" applyBorder="1" applyAlignment="1" applyProtection="1">
      <alignment horizontal="center" vertical="center"/>
      <protection/>
    </xf>
    <xf numFmtId="0" fontId="1" fillId="25" borderId="11" xfId="52" applyFont="1" applyFill="1" applyBorder="1" applyAlignment="1" applyProtection="1">
      <alignment horizontal="left" vertical="center" wrapText="1"/>
      <protection/>
    </xf>
    <xf numFmtId="1" fontId="30" fillId="0" borderId="10" xfId="52" applyNumberFormat="1" applyFont="1" applyBorder="1" applyAlignment="1">
      <alignment wrapText="1"/>
      <protection/>
    </xf>
    <xf numFmtId="170" fontId="24" fillId="0" borderId="10" xfId="52" applyNumberFormat="1" applyFont="1" applyBorder="1" applyAlignment="1" applyProtection="1">
      <alignment horizontal="right" vertical="center"/>
      <protection locked="0"/>
    </xf>
    <xf numFmtId="170" fontId="9" fillId="0" borderId="10" xfId="52" applyNumberFormat="1" applyFont="1" applyBorder="1" applyAlignment="1" applyProtection="1">
      <alignment horizontal="right" vertical="center"/>
      <protection locked="0"/>
    </xf>
    <xf numFmtId="170" fontId="9" fillId="0" borderId="10" xfId="52" applyNumberFormat="1" applyFont="1" applyFill="1" applyBorder="1" applyAlignment="1" applyProtection="1">
      <alignment horizontal="right" vertical="center"/>
      <protection/>
    </xf>
    <xf numFmtId="170" fontId="9" fillId="24" borderId="13" xfId="52" applyNumberFormat="1" applyFont="1" applyFill="1" applyBorder="1" applyAlignment="1" applyProtection="1">
      <alignment horizontal="right" vertical="center"/>
      <protection/>
    </xf>
    <xf numFmtId="170" fontId="1" fillId="25" borderId="10" xfId="52" applyNumberFormat="1" applyFont="1" applyFill="1" applyBorder="1" applyAlignment="1" applyProtection="1">
      <alignment horizontal="right" vertical="center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52" applyBorder="1" applyAlignment="1">
      <alignment horizontal="center" vertical="center"/>
      <protection/>
    </xf>
    <xf numFmtId="0" fontId="1" fillId="0" borderId="15" xfId="52" applyBorder="1" applyAlignment="1">
      <alignment horizontal="center" vertical="center"/>
      <protection/>
    </xf>
    <xf numFmtId="0" fontId="1" fillId="0" borderId="13" xfId="52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3" fillId="0" borderId="16" xfId="52" applyFont="1" applyBorder="1" applyAlignment="1">
      <alignment horizontal="right"/>
      <protection/>
    </xf>
    <xf numFmtId="0" fontId="18" fillId="0" borderId="16" xfId="52" applyNumberFormat="1" applyFont="1" applyBorder="1" applyAlignment="1">
      <alignment horizontal="left" vertical="top" wrapText="1"/>
      <protection/>
    </xf>
    <xf numFmtId="0" fontId="18" fillId="0" borderId="0" xfId="52" applyFont="1" applyAlignment="1">
      <alignment horizontal="right" vertical="top" wrapText="1"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77" zoomScaleNormal="77" zoomScalePageLayoutView="0" workbookViewId="0" topLeftCell="A19">
      <selection activeCell="I37" sqref="I37"/>
    </sheetView>
  </sheetViews>
  <sheetFormatPr defaultColWidth="9.00390625" defaultRowHeight="12.75"/>
  <cols>
    <col min="1" max="1" width="9.125" style="0" customWidth="1"/>
    <col min="2" max="2" width="40.625" style="0" customWidth="1"/>
    <col min="3" max="6" width="14.375" style="0" customWidth="1"/>
    <col min="7" max="14" width="15.625" style="0" customWidth="1"/>
    <col min="15" max="15" width="17.00390625" style="0" customWidth="1"/>
    <col min="16" max="16" width="15.25390625" style="0" customWidth="1"/>
    <col min="17" max="17" width="20.75390625" style="0" customWidth="1"/>
    <col min="18" max="18" width="16.625" style="0" customWidth="1"/>
  </cols>
  <sheetData>
    <row r="1" spans="1:18" ht="20.25">
      <c r="A1" s="65" t="s">
        <v>52</v>
      </c>
      <c r="B1" s="65"/>
      <c r="C1" s="65"/>
      <c r="D1" s="65"/>
      <c r="E1" s="65"/>
      <c r="F1" s="65"/>
      <c r="G1" s="65"/>
      <c r="H1" s="65"/>
      <c r="I1" s="64" t="s">
        <v>60</v>
      </c>
      <c r="J1" s="64"/>
      <c r="K1" s="64"/>
      <c r="L1" s="64"/>
      <c r="M1" s="64"/>
      <c r="R1" s="1"/>
    </row>
    <row r="2" spans="1:18" ht="2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  <c r="N2" s="3"/>
      <c r="O2" s="3"/>
      <c r="P2" s="3"/>
      <c r="Q2" s="3"/>
      <c r="R2" s="3"/>
    </row>
    <row r="3" spans="1:18" ht="20.25">
      <c r="A3" s="2"/>
      <c r="B3" s="66" t="s">
        <v>21</v>
      </c>
      <c r="C3" s="66"/>
      <c r="D3" s="66"/>
      <c r="E3" s="1"/>
      <c r="F3" s="67" t="s">
        <v>57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0.25">
      <c r="A4" s="2"/>
      <c r="B4" s="19"/>
      <c r="C4" s="19"/>
      <c r="D4" s="19"/>
      <c r="E4" s="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8.75">
      <c r="A5" s="2"/>
      <c r="B5" s="21" t="s">
        <v>45</v>
      </c>
      <c r="C5" s="50">
        <v>12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51" customHeight="1">
      <c r="A7" s="59" t="s">
        <v>10</v>
      </c>
      <c r="B7" s="59" t="s">
        <v>31</v>
      </c>
      <c r="C7" s="62" t="s">
        <v>32</v>
      </c>
      <c r="D7" s="62"/>
      <c r="E7" s="62"/>
      <c r="F7" s="62"/>
      <c r="G7" s="62" t="s">
        <v>51</v>
      </c>
      <c r="H7" s="62"/>
      <c r="I7" s="62"/>
      <c r="J7" s="62"/>
      <c r="K7" s="62" t="s">
        <v>55</v>
      </c>
      <c r="L7" s="62"/>
      <c r="M7" s="62"/>
      <c r="N7" s="62"/>
      <c r="O7" s="62" t="s">
        <v>39</v>
      </c>
      <c r="P7" s="62"/>
      <c r="Q7" s="56" t="s">
        <v>41</v>
      </c>
      <c r="R7" s="56" t="s">
        <v>40</v>
      </c>
      <c r="S7" s="20"/>
    </row>
    <row r="8" spans="1:19" ht="43.5" customHeight="1">
      <c r="A8" s="60"/>
      <c r="B8" s="60"/>
      <c r="C8" s="62" t="s">
        <v>47</v>
      </c>
      <c r="D8" s="62"/>
      <c r="E8" s="62" t="s">
        <v>33</v>
      </c>
      <c r="F8" s="62"/>
      <c r="G8" s="62" t="s">
        <v>48</v>
      </c>
      <c r="H8" s="62"/>
      <c r="I8" s="62" t="s">
        <v>35</v>
      </c>
      <c r="J8" s="62"/>
      <c r="K8" s="62" t="s">
        <v>48</v>
      </c>
      <c r="L8" s="62"/>
      <c r="M8" s="62" t="s">
        <v>35</v>
      </c>
      <c r="N8" s="62"/>
      <c r="O8" s="56" t="s">
        <v>34</v>
      </c>
      <c r="P8" s="56" t="s">
        <v>35</v>
      </c>
      <c r="Q8" s="57"/>
      <c r="R8" s="57"/>
      <c r="S8" s="20"/>
    </row>
    <row r="9" spans="1:18" s="26" customFormat="1" ht="77.25" customHeight="1">
      <c r="A9" s="61"/>
      <c r="B9" s="61"/>
      <c r="C9" s="35" t="s">
        <v>36</v>
      </c>
      <c r="D9" s="35" t="s">
        <v>37</v>
      </c>
      <c r="E9" s="35" t="s">
        <v>36</v>
      </c>
      <c r="F9" s="35" t="s">
        <v>37</v>
      </c>
      <c r="G9" s="35" t="s">
        <v>38</v>
      </c>
      <c r="H9" s="35" t="s">
        <v>49</v>
      </c>
      <c r="I9" s="35" t="s">
        <v>38</v>
      </c>
      <c r="J9" s="35" t="s">
        <v>49</v>
      </c>
      <c r="K9" s="35" t="s">
        <v>38</v>
      </c>
      <c r="L9" s="35" t="s">
        <v>49</v>
      </c>
      <c r="M9" s="35" t="s">
        <v>38</v>
      </c>
      <c r="N9" s="35" t="s">
        <v>49</v>
      </c>
      <c r="O9" s="58"/>
      <c r="P9" s="58"/>
      <c r="Q9" s="58"/>
      <c r="R9" s="58"/>
    </row>
    <row r="10" spans="1:18" s="22" customFormat="1" ht="51">
      <c r="A10" s="25" t="s">
        <v>11</v>
      </c>
      <c r="B10" s="25" t="s">
        <v>12</v>
      </c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O10" s="25" t="s">
        <v>42</v>
      </c>
      <c r="P10" s="25" t="s">
        <v>43</v>
      </c>
      <c r="Q10" s="25" t="s">
        <v>44</v>
      </c>
      <c r="R10" s="25" t="s">
        <v>50</v>
      </c>
    </row>
    <row r="11" spans="1:18" s="14" customFormat="1" ht="29.25" customHeight="1">
      <c r="A11" s="23">
        <v>1</v>
      </c>
      <c r="B11" s="24" t="s">
        <v>9</v>
      </c>
      <c r="C11" s="54">
        <f aca="true" t="shared" si="0" ref="C11:N11">C13+C14+C22+C23+C28+C29</f>
        <v>42</v>
      </c>
      <c r="D11" s="54">
        <f t="shared" si="0"/>
        <v>0.5</v>
      </c>
      <c r="E11" s="54">
        <f t="shared" si="0"/>
        <v>1</v>
      </c>
      <c r="F11" s="54">
        <f t="shared" si="0"/>
        <v>0</v>
      </c>
      <c r="G11" s="44">
        <f t="shared" si="0"/>
        <v>8259646</v>
      </c>
      <c r="H11" s="44">
        <f t="shared" si="0"/>
        <v>491500</v>
      </c>
      <c r="I11" s="44">
        <f t="shared" si="0"/>
        <v>116932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>G11+H11+K11+L11</f>
        <v>8751146</v>
      </c>
      <c r="P11" s="44">
        <f>I11+J11+M11+N11</f>
        <v>116932</v>
      </c>
      <c r="Q11" s="44">
        <f>IF(O11+I11+J11&gt;0,(O11+I11+J11)/(C11+D11+E11+F11)/$C$5,0)</f>
        <v>16988.66</v>
      </c>
      <c r="R11" s="44">
        <f>IF((C11+D11)&gt;0,O11/(C11+D11)/$C$5,0)</f>
        <v>17159.11</v>
      </c>
    </row>
    <row r="12" spans="1:18" s="47" customFormat="1" ht="15.75">
      <c r="A12" s="45"/>
      <c r="B12" s="46" t="s">
        <v>2</v>
      </c>
      <c r="C12" s="55"/>
      <c r="D12" s="55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s="12" customFormat="1" ht="47.25">
      <c r="A13" s="7">
        <v>2</v>
      </c>
      <c r="B13" s="13" t="s">
        <v>3</v>
      </c>
      <c r="C13" s="52">
        <v>6</v>
      </c>
      <c r="D13" s="52"/>
      <c r="E13" s="52"/>
      <c r="F13" s="52"/>
      <c r="G13" s="38">
        <v>1971024</v>
      </c>
      <c r="H13" s="38">
        <v>17300</v>
      </c>
      <c r="I13" s="38"/>
      <c r="J13" s="38"/>
      <c r="K13" s="38"/>
      <c r="L13" s="38"/>
      <c r="M13" s="38"/>
      <c r="N13" s="38"/>
      <c r="O13" s="37">
        <f>G13+H13+K13+L13</f>
        <v>1988324</v>
      </c>
      <c r="P13" s="37">
        <f>I13+J13+M13+N13</f>
        <v>0</v>
      </c>
      <c r="Q13" s="39">
        <f>IF(O13+I13+J13&gt;0,(O13+I13+J13)/(C13+D13+E13+F13)/$C$5,0)</f>
        <v>27615.61</v>
      </c>
      <c r="R13" s="39">
        <f>IF((C13+D13)&gt;0,O13/(C13+D13)/$C$5,0)</f>
        <v>27615.61</v>
      </c>
    </row>
    <row r="14" spans="1:18" s="12" customFormat="1" ht="31.5" customHeight="1">
      <c r="A14" s="9">
        <v>3</v>
      </c>
      <c r="B14" s="10" t="s">
        <v>22</v>
      </c>
      <c r="C14" s="53">
        <f aca="true" t="shared" si="1" ref="C14:N14">C16+C17+C18+C19+C20+C21</f>
        <v>18</v>
      </c>
      <c r="D14" s="53">
        <f t="shared" si="1"/>
        <v>0.5</v>
      </c>
      <c r="E14" s="53">
        <f t="shared" si="1"/>
        <v>1</v>
      </c>
      <c r="F14" s="53">
        <f t="shared" si="1"/>
        <v>0</v>
      </c>
      <c r="G14" s="39">
        <f t="shared" si="1"/>
        <v>4381645</v>
      </c>
      <c r="H14" s="39">
        <f t="shared" si="1"/>
        <v>469700</v>
      </c>
      <c r="I14" s="39">
        <f t="shared" si="1"/>
        <v>116932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>G14+H14+K14+L14</f>
        <v>4851345</v>
      </c>
      <c r="P14" s="39">
        <f>I14+J14+M14+N14</f>
        <v>116932</v>
      </c>
      <c r="Q14" s="39">
        <f>IF(O14+I14+J14&gt;0,(O14+I14+J14)/(C14+D14+E14+F14)/$C$5,0)</f>
        <v>21231.95</v>
      </c>
      <c r="R14" s="39">
        <f>IF((C14+D14)&gt;0,O14/(C14+D14)/$C$5,0)</f>
        <v>21852.91</v>
      </c>
    </row>
    <row r="15" spans="1:18" s="47" customFormat="1" ht="15.75">
      <c r="A15" s="48"/>
      <c r="B15" s="49" t="s">
        <v>23</v>
      </c>
      <c r="C15" s="55"/>
      <c r="D15" s="5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18" customFormat="1" ht="36" customHeight="1">
      <c r="A16" s="16" t="s">
        <v>13</v>
      </c>
      <c r="B16" s="17" t="s">
        <v>53</v>
      </c>
      <c r="C16" s="51"/>
      <c r="D16" s="51"/>
      <c r="E16" s="51"/>
      <c r="F16" s="51"/>
      <c r="G16" s="41"/>
      <c r="H16" s="41"/>
      <c r="I16" s="41"/>
      <c r="J16" s="41"/>
      <c r="K16" s="41"/>
      <c r="L16" s="41"/>
      <c r="M16" s="41"/>
      <c r="N16" s="41"/>
      <c r="O16" s="40">
        <f aca="true" t="shared" si="2" ref="O16:O23">G16+H16+K16+L16</f>
        <v>0</v>
      </c>
      <c r="P16" s="40">
        <f aca="true" t="shared" si="3" ref="P16:P23">I16+J16+M16+N16</f>
        <v>0</v>
      </c>
      <c r="Q16" s="42">
        <f aca="true" t="shared" si="4" ref="Q16:Q23">IF(O16+I16+J16&gt;0,(O16+I16+J16)/(C16+D16+E16+F16)/$C$5,0)</f>
        <v>0</v>
      </c>
      <c r="R16" s="42">
        <f aca="true" t="shared" si="5" ref="R16:R23">IF((C16+D16)&gt;0,O16/(C16+D16)/$C$5,0)</f>
        <v>0</v>
      </c>
    </row>
    <row r="17" spans="1:18" s="18" customFormat="1" ht="54" customHeight="1">
      <c r="A17" s="16" t="s">
        <v>14</v>
      </c>
      <c r="B17" s="17" t="s">
        <v>54</v>
      </c>
      <c r="C17" s="51">
        <v>10</v>
      </c>
      <c r="D17" s="51"/>
      <c r="E17" s="51">
        <v>1</v>
      </c>
      <c r="F17" s="51"/>
      <c r="G17" s="41">
        <v>2176493</v>
      </c>
      <c r="H17" s="41">
        <v>264200</v>
      </c>
      <c r="I17" s="41">
        <v>116932</v>
      </c>
      <c r="J17" s="41"/>
      <c r="K17" s="41"/>
      <c r="L17" s="41"/>
      <c r="M17" s="41"/>
      <c r="N17" s="41"/>
      <c r="O17" s="40">
        <f t="shared" si="2"/>
        <v>2440693</v>
      </c>
      <c r="P17" s="40">
        <f t="shared" si="3"/>
        <v>116932</v>
      </c>
      <c r="Q17" s="42">
        <f t="shared" si="4"/>
        <v>19375.95</v>
      </c>
      <c r="R17" s="42">
        <f t="shared" si="5"/>
        <v>20339.11</v>
      </c>
    </row>
    <row r="18" spans="1:18" s="18" customFormat="1" ht="29.25" customHeight="1">
      <c r="A18" s="16" t="s">
        <v>15</v>
      </c>
      <c r="B18" s="17" t="s">
        <v>6</v>
      </c>
      <c r="C18" s="51">
        <v>3</v>
      </c>
      <c r="D18" s="51"/>
      <c r="E18" s="51"/>
      <c r="F18" s="51"/>
      <c r="G18" s="41">
        <v>1093293</v>
      </c>
      <c r="H18" s="41">
        <v>85800</v>
      </c>
      <c r="I18" s="41"/>
      <c r="J18" s="41"/>
      <c r="K18" s="41"/>
      <c r="L18" s="41"/>
      <c r="M18" s="41"/>
      <c r="N18" s="41"/>
      <c r="O18" s="40">
        <f t="shared" si="2"/>
        <v>1179093</v>
      </c>
      <c r="P18" s="40">
        <f t="shared" si="3"/>
        <v>0</v>
      </c>
      <c r="Q18" s="42">
        <f t="shared" si="4"/>
        <v>32752.58</v>
      </c>
      <c r="R18" s="42">
        <f t="shared" si="5"/>
        <v>32752.58</v>
      </c>
    </row>
    <row r="19" spans="1:18" s="18" customFormat="1" ht="29.25" customHeight="1">
      <c r="A19" s="16" t="s">
        <v>16</v>
      </c>
      <c r="B19" s="17" t="s">
        <v>7</v>
      </c>
      <c r="C19" s="51"/>
      <c r="D19" s="51"/>
      <c r="E19" s="51"/>
      <c r="F19" s="51"/>
      <c r="G19" s="41"/>
      <c r="H19" s="41"/>
      <c r="I19" s="41"/>
      <c r="J19" s="41"/>
      <c r="K19" s="41"/>
      <c r="L19" s="41"/>
      <c r="M19" s="41"/>
      <c r="N19" s="41"/>
      <c r="O19" s="40">
        <f t="shared" si="2"/>
        <v>0</v>
      </c>
      <c r="P19" s="40">
        <f t="shared" si="3"/>
        <v>0</v>
      </c>
      <c r="Q19" s="42">
        <f t="shared" si="4"/>
        <v>0</v>
      </c>
      <c r="R19" s="42">
        <f t="shared" si="5"/>
        <v>0</v>
      </c>
    </row>
    <row r="20" spans="1:18" s="18" customFormat="1" ht="29.25" customHeight="1">
      <c r="A20" s="16" t="s">
        <v>17</v>
      </c>
      <c r="B20" s="17" t="s">
        <v>8</v>
      </c>
      <c r="C20" s="51"/>
      <c r="D20" s="51"/>
      <c r="E20" s="51"/>
      <c r="F20" s="51"/>
      <c r="G20" s="41"/>
      <c r="H20" s="41"/>
      <c r="I20" s="41"/>
      <c r="J20" s="41"/>
      <c r="K20" s="41"/>
      <c r="L20" s="41"/>
      <c r="M20" s="41"/>
      <c r="N20" s="41"/>
      <c r="O20" s="40">
        <f t="shared" si="2"/>
        <v>0</v>
      </c>
      <c r="P20" s="40">
        <f t="shared" si="3"/>
        <v>0</v>
      </c>
      <c r="Q20" s="42">
        <f t="shared" si="4"/>
        <v>0</v>
      </c>
      <c r="R20" s="42">
        <f t="shared" si="5"/>
        <v>0</v>
      </c>
    </row>
    <row r="21" spans="1:18" s="18" customFormat="1" ht="29.25" customHeight="1">
      <c r="A21" s="16" t="s">
        <v>18</v>
      </c>
      <c r="B21" s="17" t="s">
        <v>20</v>
      </c>
      <c r="C21" s="51">
        <v>5</v>
      </c>
      <c r="D21" s="51">
        <v>0.5</v>
      </c>
      <c r="E21" s="51"/>
      <c r="F21" s="51"/>
      <c r="G21" s="41">
        <v>1111859</v>
      </c>
      <c r="H21" s="41">
        <v>119700</v>
      </c>
      <c r="I21" s="41"/>
      <c r="J21" s="41"/>
      <c r="K21" s="41"/>
      <c r="L21" s="41"/>
      <c r="M21" s="41"/>
      <c r="N21" s="41"/>
      <c r="O21" s="40">
        <f t="shared" si="2"/>
        <v>1231559</v>
      </c>
      <c r="P21" s="40">
        <f t="shared" si="3"/>
        <v>0</v>
      </c>
      <c r="Q21" s="42">
        <f t="shared" si="4"/>
        <v>18659.98</v>
      </c>
      <c r="R21" s="42">
        <f t="shared" si="5"/>
        <v>18659.98</v>
      </c>
    </row>
    <row r="22" spans="1:18" s="12" customFormat="1" ht="113.25" customHeight="1">
      <c r="A22" s="7">
        <v>4</v>
      </c>
      <c r="B22" s="11" t="s">
        <v>4</v>
      </c>
      <c r="C22" s="52"/>
      <c r="D22" s="52"/>
      <c r="E22" s="52"/>
      <c r="F22" s="52"/>
      <c r="G22" s="38"/>
      <c r="H22" s="38"/>
      <c r="I22" s="38"/>
      <c r="J22" s="38"/>
      <c r="K22" s="38"/>
      <c r="L22" s="38"/>
      <c r="M22" s="38"/>
      <c r="N22" s="38"/>
      <c r="O22" s="37">
        <f t="shared" si="2"/>
        <v>0</v>
      </c>
      <c r="P22" s="37">
        <f t="shared" si="3"/>
        <v>0</v>
      </c>
      <c r="Q22" s="39">
        <f t="shared" si="4"/>
        <v>0</v>
      </c>
      <c r="R22" s="39">
        <f t="shared" si="5"/>
        <v>0</v>
      </c>
    </row>
    <row r="23" spans="1:18" ht="31.5" customHeight="1">
      <c r="A23" s="9">
        <v>5</v>
      </c>
      <c r="B23" s="10" t="s">
        <v>27</v>
      </c>
      <c r="C23" s="53">
        <f aca="true" t="shared" si="6" ref="C23:N23">C25+C26+C27</f>
        <v>0</v>
      </c>
      <c r="D23" s="53">
        <f t="shared" si="6"/>
        <v>0</v>
      </c>
      <c r="E23" s="53">
        <f t="shared" si="6"/>
        <v>0</v>
      </c>
      <c r="F23" s="53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0</v>
      </c>
      <c r="L23" s="39">
        <f t="shared" si="6"/>
        <v>0</v>
      </c>
      <c r="M23" s="39">
        <f t="shared" si="6"/>
        <v>0</v>
      </c>
      <c r="N23" s="39">
        <f t="shared" si="6"/>
        <v>0</v>
      </c>
      <c r="O23" s="39">
        <f t="shared" si="2"/>
        <v>0</v>
      </c>
      <c r="P23" s="39">
        <f t="shared" si="3"/>
        <v>0</v>
      </c>
      <c r="Q23" s="39">
        <f t="shared" si="4"/>
        <v>0</v>
      </c>
      <c r="R23" s="39">
        <f t="shared" si="5"/>
        <v>0</v>
      </c>
    </row>
    <row r="24" spans="1:18" s="47" customFormat="1" ht="15.75">
      <c r="A24" s="48"/>
      <c r="B24" s="49" t="s">
        <v>23</v>
      </c>
      <c r="C24" s="55"/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s="18" customFormat="1" ht="27" customHeight="1">
      <c r="A25" s="16" t="s">
        <v>24</v>
      </c>
      <c r="B25" s="17" t="s">
        <v>28</v>
      </c>
      <c r="C25" s="51"/>
      <c r="D25" s="51"/>
      <c r="E25" s="51"/>
      <c r="F25" s="51"/>
      <c r="G25" s="41"/>
      <c r="H25" s="41"/>
      <c r="I25" s="41"/>
      <c r="J25" s="41"/>
      <c r="K25" s="41"/>
      <c r="L25" s="41"/>
      <c r="M25" s="41"/>
      <c r="N25" s="41"/>
      <c r="O25" s="40">
        <f>G25+H25+K25+L25</f>
        <v>0</v>
      </c>
      <c r="P25" s="40">
        <f>I25+J25+M25+N25</f>
        <v>0</v>
      </c>
      <c r="Q25" s="42">
        <f>IF(O25+I25+J25&gt;0,(O25+I25+J25)/(C25+D25+E25+F25)/$C$5,0)</f>
        <v>0</v>
      </c>
      <c r="R25" s="42">
        <f>IF((C25+D25)&gt;0,O25/(C25+D25)/$C$5,0)</f>
        <v>0</v>
      </c>
    </row>
    <row r="26" spans="1:18" s="18" customFormat="1" ht="27" customHeight="1">
      <c r="A26" s="16" t="s">
        <v>25</v>
      </c>
      <c r="B26" s="17" t="s">
        <v>29</v>
      </c>
      <c r="C26" s="51"/>
      <c r="D26" s="51"/>
      <c r="E26" s="51"/>
      <c r="F26" s="51"/>
      <c r="G26" s="41"/>
      <c r="H26" s="41"/>
      <c r="I26" s="41"/>
      <c r="J26" s="41"/>
      <c r="K26" s="41"/>
      <c r="L26" s="41"/>
      <c r="M26" s="41"/>
      <c r="N26" s="41"/>
      <c r="O26" s="40">
        <f>G26+H26+K26+L26</f>
        <v>0</v>
      </c>
      <c r="P26" s="40">
        <f>I26+J26+M26+N26</f>
        <v>0</v>
      </c>
      <c r="Q26" s="42">
        <f>IF(O26+I26+J26&gt;0,(O26+I26+J26)/(C26+D26+E26+F26)/$C$5,0)</f>
        <v>0</v>
      </c>
      <c r="R26" s="42">
        <f>IF((C26+D26)&gt;0,O26/(C26+D26)/$C$5,0)</f>
        <v>0</v>
      </c>
    </row>
    <row r="27" spans="1:18" s="18" customFormat="1" ht="27" customHeight="1">
      <c r="A27" s="16" t="s">
        <v>26</v>
      </c>
      <c r="B27" s="17" t="s">
        <v>30</v>
      </c>
      <c r="C27" s="51"/>
      <c r="D27" s="51"/>
      <c r="E27" s="51"/>
      <c r="F27" s="51"/>
      <c r="G27" s="41"/>
      <c r="H27" s="41"/>
      <c r="I27" s="41"/>
      <c r="J27" s="41"/>
      <c r="K27" s="41"/>
      <c r="L27" s="41"/>
      <c r="M27" s="41"/>
      <c r="N27" s="41"/>
      <c r="O27" s="40">
        <f>G27+H27+K27+L27</f>
        <v>0</v>
      </c>
      <c r="P27" s="40">
        <f>I27+J27+M27+N27</f>
        <v>0</v>
      </c>
      <c r="Q27" s="42">
        <f>IF(O27+I27+J27&gt;0,(O27+I27+J27)/(C27+D27+E27+F27)/$C$5,0)</f>
        <v>0</v>
      </c>
      <c r="R27" s="42">
        <f>IF((C27+D27)&gt;0,O27/(C27+D27)/$C$5,0)</f>
        <v>0</v>
      </c>
    </row>
    <row r="28" spans="1:18" s="12" customFormat="1" ht="27" customHeight="1">
      <c r="A28" s="7">
        <v>6</v>
      </c>
      <c r="B28" s="11" t="s">
        <v>5</v>
      </c>
      <c r="C28" s="52">
        <v>12</v>
      </c>
      <c r="D28" s="52"/>
      <c r="E28" s="52"/>
      <c r="F28" s="52"/>
      <c r="G28" s="38">
        <v>851449</v>
      </c>
      <c r="H28" s="38"/>
      <c r="I28" s="38"/>
      <c r="J28" s="38"/>
      <c r="K28" s="38"/>
      <c r="L28" s="38"/>
      <c r="M28" s="38"/>
      <c r="N28" s="38"/>
      <c r="O28" s="37">
        <f>G28+H28+K28+L28</f>
        <v>851449</v>
      </c>
      <c r="P28" s="37">
        <f>I28+J28+M28+N28</f>
        <v>0</v>
      </c>
      <c r="Q28" s="39">
        <f>IF(O28+I28+J28&gt;0,(O28+I28+J28)/(C28+D28+E28+F28)/$C$5,0)</f>
        <v>5912.84</v>
      </c>
      <c r="R28" s="39">
        <f>IF((C28+D28)&gt;0,O28/(C28+D28)/$C$5,0)</f>
        <v>5912.84</v>
      </c>
    </row>
    <row r="29" spans="1:18" s="12" customFormat="1" ht="38.25" customHeight="1">
      <c r="A29" s="7">
        <v>7</v>
      </c>
      <c r="B29" s="11" t="s">
        <v>19</v>
      </c>
      <c r="C29" s="52">
        <v>6</v>
      </c>
      <c r="D29" s="52"/>
      <c r="E29" s="52"/>
      <c r="F29" s="52"/>
      <c r="G29" s="38">
        <v>1055528</v>
      </c>
      <c r="H29" s="38">
        <v>4500</v>
      </c>
      <c r="I29" s="38"/>
      <c r="J29" s="38"/>
      <c r="K29" s="38"/>
      <c r="L29" s="38"/>
      <c r="M29" s="38"/>
      <c r="N29" s="38"/>
      <c r="O29" s="37">
        <f>G29+H29+K29+L29</f>
        <v>1060028</v>
      </c>
      <c r="P29" s="37">
        <f>I29+J29+M29+N29</f>
        <v>0</v>
      </c>
      <c r="Q29" s="39">
        <f>IF(O29+I29+J29&gt;0,(O29+I29+J29)/(C29+D29+E29+F29)/$C$5,0)</f>
        <v>14722.61</v>
      </c>
      <c r="R29" s="39">
        <f>IF((C29+D29)&gt;0,O29/(C29+D29)/$C$5,0)</f>
        <v>14722.61</v>
      </c>
    </row>
    <row r="30" spans="1:18" s="12" customFormat="1" ht="7.5" customHeight="1">
      <c r="A30" s="27"/>
      <c r="B30" s="28"/>
      <c r="C30" s="29"/>
      <c r="D30" s="29"/>
      <c r="E30" s="29"/>
      <c r="F30" s="30"/>
      <c r="G30" s="30"/>
      <c r="H30" s="30"/>
      <c r="I30" s="29"/>
      <c r="J30" s="30"/>
      <c r="K30" s="30"/>
      <c r="L30" s="30"/>
      <c r="M30" s="31"/>
      <c r="N30" s="32"/>
      <c r="O30" s="32"/>
      <c r="P30" s="32"/>
      <c r="Q30" s="33"/>
      <c r="R30" s="33"/>
    </row>
    <row r="31" s="36" customFormat="1" ht="12.75">
      <c r="B31" s="36" t="s">
        <v>56</v>
      </c>
    </row>
    <row r="32" s="36" customFormat="1" ht="12.75" customHeight="1">
      <c r="B32" s="36" t="s">
        <v>46</v>
      </c>
    </row>
    <row r="33" spans="1:18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6.5">
      <c r="A34" s="2"/>
      <c r="B34" s="15" t="s">
        <v>0</v>
      </c>
      <c r="C34" s="63" t="s">
        <v>58</v>
      </c>
      <c r="D34" s="63"/>
      <c r="E34" s="63"/>
      <c r="F34" s="63"/>
      <c r="G34" s="63"/>
      <c r="H34" s="63"/>
      <c r="I34" s="63"/>
      <c r="J34" s="63"/>
      <c r="K34" s="63"/>
      <c r="L34" s="63"/>
      <c r="M34" s="8"/>
      <c r="N34" s="8"/>
      <c r="O34" s="8"/>
      <c r="P34" s="8"/>
      <c r="Q34" s="8"/>
      <c r="R34" s="8"/>
    </row>
    <row r="35" spans="1:18" ht="7.5" customHeight="1">
      <c r="A35" s="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8"/>
      <c r="N35" s="8"/>
      <c r="O35" s="8"/>
      <c r="P35" s="8"/>
      <c r="Q35" s="8"/>
      <c r="R35" s="8"/>
    </row>
    <row r="36" spans="1:18" ht="16.5">
      <c r="A36" s="2"/>
      <c r="B36" s="15" t="s">
        <v>1</v>
      </c>
      <c r="C36" s="63" t="s">
        <v>59</v>
      </c>
      <c r="D36" s="63"/>
      <c r="E36" s="63"/>
      <c r="F36" s="63"/>
      <c r="G36" s="63"/>
      <c r="H36" s="63"/>
      <c r="I36" s="63"/>
      <c r="J36" s="63"/>
      <c r="K36" s="63"/>
      <c r="L36" s="63"/>
      <c r="M36" s="8"/>
      <c r="N36" s="8"/>
      <c r="O36" s="8"/>
      <c r="P36" s="8"/>
      <c r="Q36" s="8"/>
      <c r="R36" s="8"/>
    </row>
    <row r="38" ht="20.25" customHeight="1"/>
  </sheetData>
  <sheetProtection/>
  <mergeCells count="22">
    <mergeCell ref="I1:M1"/>
    <mergeCell ref="B7:B9"/>
    <mergeCell ref="C34:L34"/>
    <mergeCell ref="C8:D8"/>
    <mergeCell ref="E8:F8"/>
    <mergeCell ref="K8:L8"/>
    <mergeCell ref="I8:J8"/>
    <mergeCell ref="A1:H1"/>
    <mergeCell ref="B3:D3"/>
    <mergeCell ref="F3:R3"/>
    <mergeCell ref="C36:L36"/>
    <mergeCell ref="C7:F7"/>
    <mergeCell ref="O7:P7"/>
    <mergeCell ref="G8:H8"/>
    <mergeCell ref="K7:N7"/>
    <mergeCell ref="G7:J7"/>
    <mergeCell ref="R7:R9"/>
    <mergeCell ref="A7:A9"/>
    <mergeCell ref="M8:N8"/>
    <mergeCell ref="O8:O9"/>
    <mergeCell ref="P8:P9"/>
    <mergeCell ref="Q7:Q9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parusadm</dc:creator>
  <cp:keywords/>
  <dc:description/>
  <cp:lastModifiedBy>система</cp:lastModifiedBy>
  <cp:lastPrinted>2013-03-27T08:44:50Z</cp:lastPrinted>
  <dcterms:created xsi:type="dcterms:W3CDTF">2012-03-27T14:11:27Z</dcterms:created>
  <dcterms:modified xsi:type="dcterms:W3CDTF">2015-02-03T12:39:54Z</dcterms:modified>
  <cp:category/>
  <cp:version/>
  <cp:contentType/>
  <cp:contentStatus/>
</cp:coreProperties>
</file>