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0" yWindow="2445" windowWidth="15480" windowHeight="9780" activeTab="0"/>
  </bookViews>
  <sheets>
    <sheet name="ТРАФАРЕТ" sheetId="1" r:id="rId1"/>
  </sheets>
  <definedNames/>
  <calcPr calcId="14562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<sst xmlns="http://schemas.openxmlformats.org/spreadsheetml/2006/main" count="517" uniqueCount="284">
  <si>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</si>
  <si>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</si>
  <si>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</si>
  <si>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</si>
  <si>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</si>
  <si>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</si>
  <si>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</si>
  <si>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</si>
  <si>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</si>
  <si>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</si>
  <si>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</si>
  <si>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</si>
  <si>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</si>
  <si>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</si>
  <si>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</si>
  <si>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</si>
  <si>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</si>
  <si>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</si>
  <si>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</si>
  <si>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</si>
  <si>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</si>
  <si>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</si>
  <si>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</si>
  <si>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</si>
  <si>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</si>
  <si>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</si>
  <si>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</si>
  <si>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</si>
  <si>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</si>
  <si>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</si>
  <si>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</si>
  <si>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</si>
  <si>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</si>
  <si>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</si>
  <si>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</si>
  <si>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</si>
  <si>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</si>
  <si>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</si>
  <si>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</si>
  <si>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</si>
  <si>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</si>
  <si>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</si>
  <si>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</si>
  <si>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</si>
  <si>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</si>
  <si>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</si>
  <si>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</si>
  <si>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</si>
  <si>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</si>
  <si>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</si>
  <si>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</si>
  <si>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</si>
  <si>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</si>
  <si>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</si>
  <si>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</si>
  <si>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</si>
  <si>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</si>
  <si>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</si>
  <si>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</si>
  <si>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</si>
  <si>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</si>
  <si>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</si>
  <si>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</si>
  <si>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</si>
  <si>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</si>
  <si>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</si>
  <si>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</si>
  <si>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</si>
  <si>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</si>
  <si>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</si>
  <si>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</si>
  <si>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</si>
  <si>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</si>
  <si>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</si>
  <si>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</si>
  <si>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</si>
  <si>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</si>
  <si>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</si>
  <si>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</si>
  <si>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</si>
  <si>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</si>
  <si>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</si>
  <si>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</si>
  <si>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</si>
  <si>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</si>
  <si>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</si>
  <si>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</si>
  <si>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</si>
  <si>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</si>
  <si>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</si>
  <si>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</si>
  <si>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</si>
  <si>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</si>
  <si>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</si>
  <si>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</si>
  <si>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</si>
  <si>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</si>
  <si>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</si>
  <si>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</si>
  <si>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</si>
  <si>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</si>
  <si>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</si>
  <si>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</si>
  <si>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</si>
  <si>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</si>
  <si>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</si>
  <si>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</si>
  <si>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</si>
  <si>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</si>
  <si>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</si>
  <si>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</si>
  <si>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</si>
  <si>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</si>
  <si>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</si>
  <si>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</si>
  <si>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</si>
  <si>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</si>
  <si>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</si>
  <si>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</si>
  <si>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</si>
  <si>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</si>
  <si>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</si>
  <si>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</si>
  <si>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</si>
  <si>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</si>
  <si>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</si>
  <si>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</si>
  <si>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</si>
  <si>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</si>
  <si>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</si>
  <si>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</si>
  <si>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</si>
  <si>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</si>
  <si>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</si>
  <si>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</si>
  <si>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</si>
  <si>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</si>
  <si>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</si>
  <si>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</si>
  <si>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</si>
  <si>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</si>
  <si>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</si>
  <si>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</si>
  <si>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</si>
  <si>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</si>
  <si>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</si>
  <si>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</si>
  <si>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</si>
  <si>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</si>
  <si>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</si>
  <si>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</si>
  <si>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</si>
  <si>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</si>
  <si>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</si>
  <si>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</si>
  <si>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</si>
  <si>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</si>
  <si>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</si>
  <si>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</si>
  <si>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</si>
  <si>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</si>
  <si>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</si>
  <si>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</si>
  <si>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</si>
  <si>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</si>
  <si>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</si>
  <si>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</si>
  <si>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</si>
  <si>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</si>
  <si>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</si>
  <si>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</si>
  <si>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</si>
  <si>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</si>
  <si>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</si>
  <si>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</si>
  <si>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</si>
  <si>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</si>
  <si>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</si>
  <si>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</si>
  <si>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</si>
  <si>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</si>
  <si>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</si>
  <si>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</si>
  <si>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</si>
  <si>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</si>
  <si>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</si>
  <si>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</si>
  <si>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</si>
  <si>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</si>
  <si>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</si>
  <si>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</si>
  <si>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</si>
  <si>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</si>
  <si>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</si>
  <si>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</si>
  <si>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</si>
  <si>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</si>
  <si>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</si>
  <si>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</si>
  <si>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</si>
  <si>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</si>
  <si>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</si>
  <si>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</si>
  <si>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</si>
  <si>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</si>
  <si>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</si>
  <si>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</si>
  <si>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</si>
  <si>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</si>
  <si>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</si>
  <si>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</si>
  <si>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</si>
  <si>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</si>
  <si>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</si>
  <si>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</si>
  <si>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</si>
  <si>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</si>
  <si>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</si>
  <si>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</si>
  <si>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</si>
  <si>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</si>
  <si>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</si>
  <si>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</si>
  <si>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</si>
  <si>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</si>
  <si>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</si>
  <si>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</si>
  <si>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</si>
  <si>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</si>
  <si>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</si>
  <si>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</si>
  <si>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</si>
  <si>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</si>
  <si>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</si>
  <si>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</si>
  <si>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</si>
  <si>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</si>
  <si>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</si>
  <si>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</si>
  <si>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</si>
  <si>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</si>
  <si>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</si>
  <si>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</si>
  <si>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</si>
  <si>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</si>
  <si>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</si>
  <si>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</si>
  <si>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</si>
  <si>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</si>
  <si>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</si>
  <si>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</si>
  <si>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</si>
  <si>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</si>
  <si>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</si>
  <si>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ГБПОУ РО ПУ № 5</t>
  </si>
  <si>
    <t>Греховодова М.Н.</t>
  </si>
  <si>
    <t>01 декабря 2015 г.</t>
  </si>
  <si>
    <t>Л.Э. Цагикян</t>
  </si>
  <si>
    <t>4.субсидия на выполнение государственного (муниципального) задания•1</t>
  </si>
  <si>
    <t>МЕСЯЦ</t>
  </si>
  <si>
    <t>01.12.2015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</si>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</sst>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/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/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/>
    <xf numFmtId="0" fontId="0" fillId="0" borderId="0" xfId="0" applyBorder="1"/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2" xfId="22"/>
    <cellStyle name="20% — акцент2" xfId="23"/>
    <cellStyle name="20% - Акцент3" xfId="24"/>
    <cellStyle name="20% — акцент3" xfId="25"/>
    <cellStyle name="20% - Акцент4" xfId="26"/>
    <cellStyle name="20% — акцент4" xfId="27"/>
    <cellStyle name="20% - Акцент5" xfId="28"/>
    <cellStyle name="20% — акцент5" xfId="29"/>
    <cellStyle name="20% - Акцент6" xfId="30"/>
    <cellStyle name="20% — акцент6" xfId="31"/>
    <cellStyle name="40% - Акцент1" xfId="32"/>
    <cellStyle name="40% — акцент1" xfId="33"/>
    <cellStyle name="40% - Акцент2" xfId="34"/>
    <cellStyle name="40% — акцент2" xfId="35"/>
    <cellStyle name="40% - Акцент3" xfId="36"/>
    <cellStyle name="40% — акцент3" xfId="37"/>
    <cellStyle name="40% - Акцент4" xfId="38"/>
    <cellStyle name="40% — акцент4" xfId="39"/>
    <cellStyle name="40% - Акцент5" xfId="40"/>
    <cellStyle name="40% — акцент5" xfId="41"/>
    <cellStyle name="40% - Акцент6" xfId="42"/>
    <cellStyle name="40% — акцент6" xfId="43"/>
    <cellStyle name="60% - Акцент1" xfId="44"/>
    <cellStyle name="60% — акцент1" xfId="45"/>
    <cellStyle name="60% - Акцент2" xfId="46"/>
    <cellStyle name="60% — акцент2" xfId="47"/>
    <cellStyle name="60% - Акцент3" xfId="48"/>
    <cellStyle name="60% — акцент3" xfId="49"/>
    <cellStyle name="60% - Акцент4" xfId="50"/>
    <cellStyle name="60% — акцент4" xfId="51"/>
    <cellStyle name="60% - Акцент5" xfId="52"/>
    <cellStyle name="60% — акцент5" xfId="53"/>
    <cellStyle name="60% - Акцент6" xfId="54"/>
    <cellStyle name="60% — акцент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7.1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4.1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4.1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42339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9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16488000</v>
      </c>
      <c r="E21" s="122">
        <f t="shared" si="0"/>
        <v>16488000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16488000</v>
      </c>
      <c r="J21" s="123">
        <f t="shared" si="0"/>
        <v>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16488000</v>
      </c>
      <c r="E40" s="130">
        <f t="shared" si="6"/>
        <v>16488000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16488000</v>
      </c>
      <c r="J40" s="131">
        <f t="shared" si="6"/>
        <v>0</v>
      </c>
    </row>
    <row r="41" spans="1:10" ht="9.9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>
        <v>16488000</v>
      </c>
      <c r="E42" s="126">
        <v>16488000</v>
      </c>
      <c r="F42" s="127"/>
      <c r="G42" s="127"/>
      <c r="H42" s="127"/>
      <c r="I42" s="132">
        <f>SUM(E42:H42)</f>
        <v>16488000</v>
      </c>
      <c r="J42" s="133">
        <f>IF(I42&gt;D42,0,D42-I42)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9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9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16488000</v>
      </c>
      <c r="E53" s="122">
        <f t="shared" si="7"/>
        <v>14247649.83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14247649.83</v>
      </c>
      <c r="J53" s="123">
        <f t="shared" si="7"/>
        <v>2240350.17</v>
      </c>
    </row>
    <row r="54" spans="1:10" ht="9.9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10229800</v>
      </c>
      <c r="E55" s="136">
        <f t="shared" si="8"/>
        <v>8847436.8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8847436.8</v>
      </c>
      <c r="J55" s="137">
        <f t="shared" si="8"/>
        <v>1382363.2</v>
      </c>
    </row>
    <row r="56" spans="1:10" ht="9.9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>
        <v>7857000</v>
      </c>
      <c r="E57" s="126">
        <v>6854112.32</v>
      </c>
      <c r="F57" s="127"/>
      <c r="G57" s="127"/>
      <c r="H57" s="127"/>
      <c r="I57" s="128">
        <f>SUM(E57:H57)</f>
        <v>6854112.32</v>
      </c>
      <c r="J57" s="129">
        <f>IF(I57&gt;D57,0,D57-I57)</f>
        <v>1002887.68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>
        <v>2372800</v>
      </c>
      <c r="E59" s="126">
        <v>1993324.48</v>
      </c>
      <c r="F59" s="127"/>
      <c r="G59" s="127"/>
      <c r="H59" s="127"/>
      <c r="I59" s="128">
        <f>SUM(E59:H59)</f>
        <v>1993324.48</v>
      </c>
      <c r="J59" s="129">
        <f>IF(I59&gt;D59,0,D59-I59)</f>
        <v>379475.52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2865950</v>
      </c>
      <c r="E60" s="136">
        <f t="shared" si="9"/>
        <v>2051603.84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2051603.84</v>
      </c>
      <c r="J60" s="125">
        <f t="shared" si="9"/>
        <v>814346.16</v>
      </c>
    </row>
    <row r="61" spans="1:10" ht="9.9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>
        <v>100000</v>
      </c>
      <c r="E62" s="126">
        <v>93984.66</v>
      </c>
      <c r="F62" s="127"/>
      <c r="G62" s="127"/>
      <c r="H62" s="127"/>
      <c r="I62" s="128">
        <f aca="true" t="shared" si="10" ref="I62:I67">SUM(E62:H62)</f>
        <v>93984.66</v>
      </c>
      <c r="J62" s="129">
        <f aca="true" t="shared" si="11" ref="J62:J67">IF(I62&gt;D62,0,D62-I62)</f>
        <v>6015.34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>
        <v>910200</v>
      </c>
      <c r="E64" s="126">
        <v>910199.39</v>
      </c>
      <c r="F64" s="127"/>
      <c r="G64" s="127"/>
      <c r="H64" s="127"/>
      <c r="I64" s="128">
        <f t="shared" si="10"/>
        <v>910199.39</v>
      </c>
      <c r="J64" s="129">
        <f t="shared" si="11"/>
        <v>0.61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>
        <v>1455750</v>
      </c>
      <c r="E66" s="126">
        <v>759290.6</v>
      </c>
      <c r="F66" s="127"/>
      <c r="G66" s="127"/>
      <c r="H66" s="127"/>
      <c r="I66" s="128">
        <f t="shared" si="10"/>
        <v>759290.6</v>
      </c>
      <c r="J66" s="129">
        <f t="shared" si="11"/>
        <v>696459.4</v>
      </c>
    </row>
    <row r="67" spans="1:10" ht="12.75">
      <c r="A67" s="57" t="s">
        <v>101</v>
      </c>
      <c r="B67" s="50" t="s">
        <v>102</v>
      </c>
      <c r="C67" s="70" t="s">
        <v>103</v>
      </c>
      <c r="D67" s="127">
        <v>400000</v>
      </c>
      <c r="E67" s="126">
        <v>288129.19</v>
      </c>
      <c r="F67" s="127"/>
      <c r="G67" s="127"/>
      <c r="H67" s="127"/>
      <c r="I67" s="128">
        <f t="shared" si="10"/>
        <v>288129.19</v>
      </c>
      <c r="J67" s="129">
        <f t="shared" si="11"/>
        <v>111870.81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9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9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9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9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0</v>
      </c>
      <c r="E87" s="140">
        <f t="shared" si="15"/>
        <v>0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0</v>
      </c>
      <c r="J87" s="125">
        <f t="shared" si="15"/>
        <v>0</v>
      </c>
    </row>
    <row r="88" spans="1:10" ht="9.9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IF(I89&gt;D89,0,D89-I89)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>
        <v>3003900</v>
      </c>
      <c r="E91" s="126">
        <v>3003856.57</v>
      </c>
      <c r="F91" s="127"/>
      <c r="G91" s="127"/>
      <c r="H91" s="127"/>
      <c r="I91" s="128">
        <f>SUM(E91:H91)</f>
        <v>3003856.57</v>
      </c>
      <c r="J91" s="129">
        <f>IF(I91&gt;D91,0,D91-I91)</f>
        <v>43.43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388350</v>
      </c>
      <c r="E92" s="136">
        <f t="shared" si="16"/>
        <v>344752.62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344752.62</v>
      </c>
      <c r="J92" s="125">
        <f t="shared" si="16"/>
        <v>43597.38</v>
      </c>
    </row>
    <row r="93" spans="1:10" ht="9.9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>
        <v>38350</v>
      </c>
      <c r="E94" s="126">
        <v>38301.68</v>
      </c>
      <c r="F94" s="127"/>
      <c r="G94" s="127"/>
      <c r="H94" s="127"/>
      <c r="I94" s="128">
        <f>SUM(E94:H94)</f>
        <v>38301.68</v>
      </c>
      <c r="J94" s="129">
        <f>IF(I94&gt;D94,0,D94-I94)</f>
        <v>48.32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>
        <v>350000</v>
      </c>
      <c r="E97" s="126">
        <v>306450.94</v>
      </c>
      <c r="F97" s="127"/>
      <c r="G97" s="127"/>
      <c r="H97" s="127"/>
      <c r="I97" s="128">
        <f>SUM(E97:H97)</f>
        <v>306450.94</v>
      </c>
      <c r="J97" s="129">
        <f>IF(I97&gt;D97,0,D97-I97)</f>
        <v>43549.06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9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2240350.17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2240350.17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-2240350.17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-2240350.17</v>
      </c>
      <c r="J114" s="123">
        <f>J116+J123+J128+J131+J135+J146</f>
        <v>2240350.17</v>
      </c>
    </row>
    <row r="115" spans="1:10" ht="9.9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9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9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-2240350.17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-2240350.17</v>
      </c>
      <c r="J128" s="129">
        <f>IF(I128&gt;D128,0,D128-I128)</f>
        <v>2240350.17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-16488000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-16488000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14247649.83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14247649.83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0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0</v>
      </c>
      <c r="J131" s="129">
        <f>IF(I131&gt;D131,0,D131-I131)</f>
        <v>0</v>
      </c>
    </row>
    <row r="132" spans="1:10" ht="9.9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/>
      <c r="F133" s="126"/>
      <c r="G133" s="152"/>
      <c r="H133" s="95" t="s">
        <v>61</v>
      </c>
      <c r="I133" s="128">
        <f>SUM(E133:G133)</f>
        <v>0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/>
      <c r="F134" s="162"/>
      <c r="G134" s="168"/>
      <c r="H134" s="88" t="s">
        <v>61</v>
      </c>
      <c r="I134" s="163">
        <f>SUM(E134:G134)</f>
        <v>0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9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9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9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2015-12-16T11:47:00Z</dcterms:modified>
  <cp:category/>
  <cp:version/>
  <cp:contentType/>
  <cp:contentStatus/>
</cp:coreProperties>
</file>